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6" i="1"/>
  <c r="I43"/>
  <c r="I39"/>
  <c r="I21"/>
  <c r="J21" s="1"/>
  <c r="I9"/>
  <c r="J9" s="1"/>
  <c r="I20"/>
  <c r="J20" s="1"/>
  <c r="I13"/>
  <c r="J13" s="1"/>
  <c r="I32"/>
  <c r="I31"/>
  <c r="I11"/>
  <c r="J11" s="1"/>
  <c r="I28"/>
  <c r="I40"/>
  <c r="I52"/>
  <c r="I19"/>
  <c r="J19" s="1"/>
  <c r="I17"/>
  <c r="J17" s="1"/>
  <c r="I58"/>
  <c r="I57"/>
  <c r="I55"/>
  <c r="J55" s="1"/>
  <c r="I15"/>
  <c r="J15" s="1"/>
  <c r="I29"/>
  <c r="I25"/>
  <c r="I38"/>
  <c r="I37"/>
  <c r="I36"/>
  <c r="I35"/>
  <c r="I34"/>
  <c r="I33"/>
  <c r="I30"/>
  <c r="I27"/>
  <c r="I26"/>
  <c r="I18"/>
  <c r="J18" s="1"/>
  <c r="I23"/>
  <c r="J23" s="1"/>
  <c r="I22"/>
  <c r="J22" s="1"/>
  <c r="I16"/>
  <c r="J16" s="1"/>
  <c r="I56"/>
  <c r="I12"/>
  <c r="J12" s="1"/>
</calcChain>
</file>

<file path=xl/sharedStrings.xml><?xml version="1.0" encoding="utf-8"?>
<sst xmlns="http://schemas.openxmlformats.org/spreadsheetml/2006/main" count="54" uniqueCount="53">
  <si>
    <t xml:space="preserve">Cardiff Ajax CC </t>
  </si>
  <si>
    <t>Name</t>
  </si>
  <si>
    <t>Rides</t>
  </si>
  <si>
    <t>Bernard Brown</t>
  </si>
  <si>
    <t>Rob Morgan</t>
  </si>
  <si>
    <t>John Chichester</t>
  </si>
  <si>
    <t>Suzie Warren</t>
  </si>
  <si>
    <t>Graham Donnan</t>
  </si>
  <si>
    <t>Paul Beard</t>
  </si>
  <si>
    <t>Simon Roberts</t>
  </si>
  <si>
    <t>Ian Herbert</t>
  </si>
  <si>
    <t>Michael Williams</t>
  </si>
  <si>
    <t>Georgina Harper</t>
  </si>
  <si>
    <t>Andy Wilton</t>
  </si>
  <si>
    <t>Toby Hopper</t>
  </si>
  <si>
    <t>Guest Riders</t>
  </si>
  <si>
    <t>Andrew Jeans</t>
  </si>
  <si>
    <t>DNF</t>
  </si>
  <si>
    <t>Ajax Members</t>
  </si>
  <si>
    <t>Series Time</t>
  </si>
  <si>
    <t>Nia James</t>
  </si>
  <si>
    <t>Ben Carroll</t>
  </si>
  <si>
    <t>Kevin Hughes</t>
  </si>
  <si>
    <t>Chris James</t>
  </si>
  <si>
    <t>Edward Bennett</t>
  </si>
  <si>
    <t>Mike Barnes</t>
  </si>
  <si>
    <t>Justin Parker</t>
  </si>
  <si>
    <t>Dave Lane</t>
  </si>
  <si>
    <t>Rob Berry</t>
  </si>
  <si>
    <t>Luke Cornish</t>
  </si>
  <si>
    <t>Average time</t>
  </si>
  <si>
    <t>Series rank</t>
  </si>
  <si>
    <t>Rank by average</t>
  </si>
  <si>
    <t xml:space="preserve">Summer 2012 10 Mile Time Trial Series </t>
  </si>
  <si>
    <t>Krzystof Chrostek</t>
  </si>
  <si>
    <t>Louis Adams</t>
  </si>
  <si>
    <t>David Medhurst</t>
  </si>
  <si>
    <t>Pat Jennings</t>
  </si>
  <si>
    <t>after Round 5</t>
  </si>
  <si>
    <t>Angela Green</t>
  </si>
  <si>
    <t>George Gilbert and B Bendall</t>
  </si>
  <si>
    <t>Andrew Palmer</t>
  </si>
  <si>
    <t>Rob Goldsmith, Andy Wilton and Julian Morgan</t>
  </si>
  <si>
    <t>Alex Tuck</t>
  </si>
  <si>
    <t>Tim Rich</t>
  </si>
  <si>
    <t>DSQ: Cut corner at turn and performing 2UP TT for half the course</t>
  </si>
  <si>
    <t>David Bees</t>
  </si>
  <si>
    <t>Tim Cummings</t>
  </si>
  <si>
    <t>2UP TTT</t>
  </si>
  <si>
    <t>3UP TTT</t>
  </si>
  <si>
    <t>4UP TTT</t>
  </si>
  <si>
    <t>Tandem</t>
  </si>
  <si>
    <t>Matt Burns &amp; Dylan</t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</si>
</sst>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h:mm:ss;@"/>
    <numFmt numFmtId="166" formatCode="hh:mm:ss;@"/>
  </numFmts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164" fontId="1" fillId="0" borderId="0" xfId="0" applyNumberFormat="1" applyFont="1"/>
    <xf numFmtId="14" fontId="1" fillId="0" borderId="0" xfId="0" applyNumberFormat="1" applyFont="1"/>
    <xf numFmtId="0" fontId="0" fillId="0" borderId="0" xfId="0" applyNumberFormat="1"/>
    <xf numFmtId="0" fontId="1" fillId="0" borderId="0" xfId="0" applyNumberFormat="1" applyFont="1"/>
    <xf numFmtId="0" fontId="3" fillId="0" borderId="0" xfId="0" applyFont="1"/>
    <xf numFmtId="166" fontId="3" fillId="0" borderId="0" xfId="0" applyNumberFormat="1" applyFont="1"/>
    <xf numFmtId="0" fontId="0" fillId="0" borderId="0" xfId="0" applyFont="1"/>
    <xf numFmtId="166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4"/>
  <sheetViews>
    <sheetView tabSelected="1" topLeftCell="A8" workbookViewId="0">
      <selection activeCell="K17" sqref="K17"/>
    </sheetView>
  </sheetViews>
  <sheetFormatPr defaultRowHeight="15"/>
  <cols>
    <col min="1" max="1" width="48.42578125" bestFit="1" customWidth="1"/>
    <col min="2" max="4" width="10.7109375" bestFit="1" customWidth="1"/>
    <col min="5" max="7" width="10.7109375" customWidth="1"/>
    <col min="8" max="8" width="5.85546875" bestFit="1" customWidth="1"/>
    <col min="9" max="9" width="11.28515625" bestFit="1" customWidth="1"/>
    <col min="10" max="10" width="12.85546875" bestFit="1" customWidth="1"/>
    <col min="11" max="11" width="15.42578125" style="6" bestFit="1" customWidth="1"/>
    <col min="12" max="15" width="10.7109375" bestFit="1" customWidth="1"/>
  </cols>
  <sheetData>
    <row r="1" spans="1:15">
      <c r="A1" s="3" t="s">
        <v>0</v>
      </c>
    </row>
    <row r="2" spans="1:15">
      <c r="A2" s="3" t="s">
        <v>33</v>
      </c>
    </row>
    <row r="3" spans="1:15">
      <c r="A3" s="3" t="s">
        <v>38</v>
      </c>
    </row>
    <row r="4" spans="1:15">
      <c r="A4" s="3"/>
    </row>
    <row r="6" spans="1:15">
      <c r="A6" s="3" t="s">
        <v>18</v>
      </c>
    </row>
    <row r="8" spans="1:15" s="3" customFormat="1">
      <c r="A8" s="3" t="s">
        <v>1</v>
      </c>
      <c r="B8" s="4">
        <v>41075</v>
      </c>
      <c r="C8" s="4">
        <v>41082</v>
      </c>
      <c r="D8" s="4">
        <v>41089</v>
      </c>
      <c r="E8" s="4">
        <v>41096</v>
      </c>
      <c r="F8" s="4">
        <v>41103</v>
      </c>
      <c r="G8" s="4"/>
      <c r="H8" s="4" t="s">
        <v>2</v>
      </c>
      <c r="I8" s="4" t="s">
        <v>19</v>
      </c>
      <c r="J8" s="4" t="s">
        <v>30</v>
      </c>
      <c r="K8" s="7" t="s">
        <v>32</v>
      </c>
      <c r="L8" s="4" t="s">
        <v>31</v>
      </c>
      <c r="M8" s="5"/>
      <c r="N8" s="5"/>
      <c r="O8" s="5"/>
    </row>
    <row r="9" spans="1:15">
      <c r="A9" t="s">
        <v>4</v>
      </c>
      <c r="B9" s="2">
        <v>2.1770833333333336E-2</v>
      </c>
      <c r="C9" s="2">
        <v>2.2280092592592591E-2</v>
      </c>
      <c r="D9" s="2">
        <v>2.0798611111111111E-2</v>
      </c>
      <c r="E9" s="2"/>
      <c r="F9" s="2">
        <v>2.1168981481481483E-2</v>
      </c>
      <c r="G9" s="2"/>
      <c r="H9">
        <v>4</v>
      </c>
      <c r="I9" s="1">
        <f>SUM(B9,C9,D9, E9, F9)</f>
        <v>8.6018518518518522E-2</v>
      </c>
      <c r="J9" s="1">
        <f>I9/H9</f>
        <v>2.150462962962963E-2</v>
      </c>
      <c r="K9" s="6">
        <v>10</v>
      </c>
      <c r="L9">
        <v>1</v>
      </c>
    </row>
    <row r="10" spans="1:15">
      <c r="B10" s="2"/>
      <c r="C10" s="2"/>
      <c r="D10" s="2"/>
      <c r="E10" s="2"/>
      <c r="F10" s="2"/>
      <c r="G10" s="2"/>
      <c r="I10" s="1"/>
      <c r="J10" s="1"/>
    </row>
    <row r="11" spans="1:15">
      <c r="A11" t="s">
        <v>5</v>
      </c>
      <c r="B11" s="2">
        <v>1.9699074074074074E-2</v>
      </c>
      <c r="C11" s="2">
        <v>1.9791666666666666E-2</v>
      </c>
      <c r="D11" s="2"/>
      <c r="E11" s="2"/>
      <c r="F11" s="11">
        <v>1.9317129629629629E-2</v>
      </c>
      <c r="G11" s="2"/>
      <c r="H11">
        <v>3</v>
      </c>
      <c r="I11" s="1">
        <f>SUM(B11,C11,D11,E11,F11)</f>
        <v>5.8807870370370371E-2</v>
      </c>
      <c r="J11" s="1">
        <f>I11/H11</f>
        <v>1.9602623456790123E-2</v>
      </c>
      <c r="K11" s="6">
        <v>6</v>
      </c>
      <c r="L11">
        <v>2</v>
      </c>
    </row>
    <row r="12" spans="1:15">
      <c r="A12" t="s">
        <v>3</v>
      </c>
      <c r="B12" s="2">
        <v>1.9560185185185184E-2</v>
      </c>
      <c r="C12" s="2">
        <v>1.9664351851851853E-2</v>
      </c>
      <c r="D12" s="2">
        <v>1.9768518518518515E-2</v>
      </c>
      <c r="E12" s="2"/>
      <c r="F12" s="2"/>
      <c r="G12" s="2"/>
      <c r="H12">
        <v>3</v>
      </c>
      <c r="I12" s="1">
        <f>SUM(B12,C12,D12)</f>
        <v>5.8993055555555549E-2</v>
      </c>
      <c r="J12" s="1">
        <f>I12/H12</f>
        <v>1.966435185185185E-2</v>
      </c>
      <c r="K12" s="6">
        <v>7</v>
      </c>
      <c r="L12">
        <v>3</v>
      </c>
    </row>
    <row r="13" spans="1:15">
      <c r="A13" t="s">
        <v>12</v>
      </c>
      <c r="C13" s="2">
        <v>2.1307870370370369E-2</v>
      </c>
      <c r="D13" s="2">
        <v>2.0219907407407409E-2</v>
      </c>
      <c r="E13" s="2"/>
      <c r="F13" s="11">
        <v>2.0081018518518519E-2</v>
      </c>
      <c r="G13" s="2"/>
      <c r="H13">
        <v>3</v>
      </c>
      <c r="I13" s="1">
        <f>SUM(B13,C13,D13,E13+F13)</f>
        <v>6.1608796296296293E-2</v>
      </c>
      <c r="J13" s="1">
        <f>I13/H13</f>
        <v>2.0536265432098764E-2</v>
      </c>
      <c r="K13" s="6">
        <v>8</v>
      </c>
      <c r="L13">
        <v>4</v>
      </c>
    </row>
    <row r="14" spans="1:15">
      <c r="B14" s="2"/>
      <c r="C14" s="2"/>
      <c r="D14" s="2"/>
      <c r="E14" s="2"/>
      <c r="F14" s="2"/>
      <c r="G14" s="2"/>
      <c r="I14" s="1"/>
      <c r="J14" s="1"/>
    </row>
    <row r="15" spans="1:15">
      <c r="A15" t="s">
        <v>36</v>
      </c>
      <c r="C15" s="2"/>
      <c r="D15" s="2"/>
      <c r="E15" s="2">
        <v>1.6793981481481483E-2</v>
      </c>
      <c r="F15" s="2">
        <v>1.6631944444444446E-2</v>
      </c>
      <c r="G15" s="2"/>
      <c r="H15">
        <v>2</v>
      </c>
      <c r="I15" s="1">
        <f>SUM(E15, F15)</f>
        <v>3.3425925925925928E-2</v>
      </c>
      <c r="J15" s="1">
        <f>I15/H15</f>
        <v>1.6712962962962964E-2</v>
      </c>
      <c r="K15" s="6">
        <v>1</v>
      </c>
    </row>
    <row r="16" spans="1:15">
      <c r="A16" t="s">
        <v>14</v>
      </c>
      <c r="B16" s="2"/>
      <c r="C16" s="2">
        <v>1.8090277777777778E-2</v>
      </c>
      <c r="D16" s="2">
        <v>1.7453703703703704E-2</v>
      </c>
      <c r="E16" s="2"/>
      <c r="F16" s="2"/>
      <c r="G16" s="2"/>
      <c r="H16">
        <v>2</v>
      </c>
      <c r="I16" s="1">
        <f>SUM(B16,C16,D16,E16)</f>
        <v>3.5543981481481482E-2</v>
      </c>
      <c r="J16" s="1">
        <f>I16/H16</f>
        <v>1.7771990740740741E-2</v>
      </c>
      <c r="K16" s="6">
        <v>2</v>
      </c>
    </row>
    <row r="17" spans="1:11">
      <c r="A17" t="s">
        <v>35</v>
      </c>
      <c r="C17" s="2"/>
      <c r="D17" s="2"/>
      <c r="E17" s="2">
        <v>1.7997685185185186E-2</v>
      </c>
      <c r="F17" s="2">
        <v>1.7928240740740741E-2</v>
      </c>
      <c r="G17" s="2"/>
      <c r="H17">
        <v>2</v>
      </c>
      <c r="I17" s="1">
        <f>SUM(B17,C17,D17, E17:F17)</f>
        <v>3.5925925925925931E-2</v>
      </c>
      <c r="J17" s="1">
        <f>I17/H17</f>
        <v>1.7962962962962965E-2</v>
      </c>
      <c r="K17" s="6">
        <v>3</v>
      </c>
    </row>
    <row r="18" spans="1:11">
      <c r="A18" t="s">
        <v>24</v>
      </c>
      <c r="B18" s="2"/>
      <c r="C18" s="2"/>
      <c r="D18" s="2">
        <v>1.8391203703703705E-2</v>
      </c>
      <c r="E18" s="2">
        <v>1.8483796296296297E-2</v>
      </c>
      <c r="F18" s="2"/>
      <c r="G18" s="2"/>
      <c r="H18">
        <v>2</v>
      </c>
      <c r="I18" s="1">
        <f>SUM(B18,C18,D18,E18)</f>
        <v>3.6875000000000005E-2</v>
      </c>
      <c r="J18" s="1">
        <f>I18/H18</f>
        <v>1.8437500000000002E-2</v>
      </c>
      <c r="K18" s="6">
        <v>4</v>
      </c>
    </row>
    <row r="19" spans="1:11">
      <c r="A19" t="s">
        <v>21</v>
      </c>
      <c r="B19" s="2"/>
      <c r="C19" s="2"/>
      <c r="D19" s="2">
        <v>1.9039351851851852E-2</v>
      </c>
      <c r="E19" s="2"/>
      <c r="F19" s="2">
        <v>1.8668981481481481E-2</v>
      </c>
      <c r="G19" s="2"/>
      <c r="H19">
        <v>2</v>
      </c>
      <c r="I19" s="1">
        <f>SUM(B19,C19,D19, E19,F19)</f>
        <v>3.770833333333333E-2</v>
      </c>
      <c r="J19" s="1">
        <f>I19/H19</f>
        <v>1.8854166666666665E-2</v>
      </c>
      <c r="K19" s="6">
        <v>5</v>
      </c>
    </row>
    <row r="20" spans="1:11">
      <c r="A20" t="s">
        <v>23</v>
      </c>
      <c r="B20" s="2"/>
      <c r="C20" s="2"/>
      <c r="D20" s="2">
        <v>2.1041666666666667E-2</v>
      </c>
      <c r="E20" s="2"/>
      <c r="F20" s="11">
        <v>2.056712962962963E-2</v>
      </c>
      <c r="G20" s="2"/>
      <c r="H20">
        <v>2</v>
      </c>
      <c r="I20" s="1">
        <f>SUM(B20,C20,D20, E20,F20)</f>
        <v>4.1608796296296297E-2</v>
      </c>
      <c r="J20" s="1">
        <f>I20/H20</f>
        <v>2.0804398148148148E-2</v>
      </c>
      <c r="K20" s="6">
        <v>9</v>
      </c>
    </row>
    <row r="21" spans="1:11">
      <c r="A21" t="s">
        <v>20</v>
      </c>
      <c r="B21" s="2"/>
      <c r="C21" s="2"/>
      <c r="D21" s="2">
        <v>2.146990740740741E-2</v>
      </c>
      <c r="E21" s="2"/>
      <c r="F21" s="2">
        <v>2.2152777777777775E-2</v>
      </c>
      <c r="G21" s="2"/>
      <c r="H21">
        <v>2</v>
      </c>
      <c r="I21" s="1">
        <f>SUM(B21,C21,D21, E21, F21)</f>
        <v>4.3622685185185181E-2</v>
      </c>
      <c r="J21" s="1">
        <f>I21/H21</f>
        <v>2.1811342592592591E-2</v>
      </c>
      <c r="K21" s="6">
        <v>11</v>
      </c>
    </row>
    <row r="22" spans="1:11">
      <c r="A22" t="s">
        <v>6</v>
      </c>
      <c r="C22" s="2">
        <v>2.3217592592592592E-2</v>
      </c>
      <c r="D22" s="2">
        <v>2.2662037037037036E-2</v>
      </c>
      <c r="E22" s="2"/>
      <c r="F22" s="2"/>
      <c r="G22" s="2"/>
      <c r="H22">
        <v>2</v>
      </c>
      <c r="I22" s="1">
        <f t="shared" ref="I22:I23" si="0">SUM(B22,C22,D22,E22)</f>
        <v>4.5879629629629631E-2</v>
      </c>
      <c r="J22" s="1">
        <f t="shared" ref="J22:J23" si="1">I22/H22</f>
        <v>2.2939814814814816E-2</v>
      </c>
      <c r="K22" s="6">
        <v>12</v>
      </c>
    </row>
    <row r="23" spans="1:11">
      <c r="A23" t="s">
        <v>11</v>
      </c>
      <c r="C23" s="2">
        <v>2.4004629629629629E-2</v>
      </c>
      <c r="D23" s="2">
        <v>2.2719907407407411E-2</v>
      </c>
      <c r="E23" s="2"/>
      <c r="F23" s="2"/>
      <c r="G23" s="2"/>
      <c r="H23">
        <v>2</v>
      </c>
      <c r="I23" s="1">
        <f t="shared" si="0"/>
        <v>4.6724537037037037E-2</v>
      </c>
      <c r="J23" s="1">
        <f t="shared" si="1"/>
        <v>2.3362268518518518E-2</v>
      </c>
      <c r="K23" s="6">
        <v>13</v>
      </c>
    </row>
    <row r="24" spans="1:11">
      <c r="B24" s="2"/>
      <c r="C24" s="2"/>
      <c r="D24" s="2"/>
      <c r="E24" s="2"/>
      <c r="F24" s="2"/>
      <c r="G24" s="2"/>
      <c r="I24" s="1"/>
      <c r="J24" s="1"/>
    </row>
    <row r="25" spans="1:11">
      <c r="A25" t="s">
        <v>34</v>
      </c>
      <c r="C25" s="2"/>
      <c r="D25" s="2"/>
      <c r="E25" s="2">
        <v>1.7696759259259259E-2</v>
      </c>
      <c r="F25" s="2"/>
      <c r="G25" s="2"/>
      <c r="H25">
        <v>1</v>
      </c>
      <c r="I25" s="1">
        <f t="shared" ref="I25:I38" si="2">SUM(B25,C25,D25, E25)</f>
        <v>1.7696759259259259E-2</v>
      </c>
      <c r="J25" s="1"/>
    </row>
    <row r="26" spans="1:11">
      <c r="A26" t="s">
        <v>27</v>
      </c>
      <c r="B26" s="2"/>
      <c r="C26" s="2"/>
      <c r="D26" s="2">
        <v>1.7812499999999998E-2</v>
      </c>
      <c r="E26" s="2"/>
      <c r="F26" s="2"/>
      <c r="G26" s="2"/>
      <c r="H26">
        <v>1</v>
      </c>
      <c r="I26" s="1">
        <f t="shared" si="2"/>
        <v>1.7812499999999998E-2</v>
      </c>
      <c r="J26" s="1"/>
    </row>
    <row r="27" spans="1:11">
      <c r="A27" t="s">
        <v>26</v>
      </c>
      <c r="B27" s="2"/>
      <c r="C27" s="2"/>
      <c r="D27" s="2">
        <v>1.8310185185185186E-2</v>
      </c>
      <c r="E27" s="2"/>
      <c r="F27" s="2"/>
      <c r="G27" s="2"/>
      <c r="H27">
        <v>1</v>
      </c>
      <c r="I27" s="1">
        <f t="shared" si="2"/>
        <v>1.8310185185185186E-2</v>
      </c>
      <c r="J27" s="1"/>
    </row>
    <row r="28" spans="1:11">
      <c r="A28" s="10" t="s">
        <v>43</v>
      </c>
      <c r="C28" s="2"/>
      <c r="D28" s="2"/>
      <c r="E28" s="2"/>
      <c r="F28" s="11">
        <v>1.894675925925926E-2</v>
      </c>
      <c r="G28" s="2"/>
      <c r="H28">
        <v>1</v>
      </c>
      <c r="I28" s="1">
        <f>F28</f>
        <v>1.894675925925926E-2</v>
      </c>
      <c r="J28" s="1"/>
    </row>
    <row r="29" spans="1:11">
      <c r="A29" t="s">
        <v>37</v>
      </c>
      <c r="C29" s="2"/>
      <c r="D29" s="2"/>
      <c r="E29" s="2">
        <v>1.9247685185185184E-2</v>
      </c>
      <c r="F29" s="2"/>
      <c r="G29" s="2"/>
      <c r="H29">
        <v>1</v>
      </c>
      <c r="I29" s="1">
        <f t="shared" si="2"/>
        <v>1.9247685185185184E-2</v>
      </c>
      <c r="J29" s="1"/>
    </row>
    <row r="30" spans="1:11">
      <c r="A30" t="s">
        <v>25</v>
      </c>
      <c r="B30" s="2"/>
      <c r="C30" s="2"/>
      <c r="D30" s="2">
        <v>1.9606481481481482E-2</v>
      </c>
      <c r="E30" s="2"/>
      <c r="F30" s="2"/>
      <c r="G30" s="2"/>
      <c r="H30">
        <v>1</v>
      </c>
      <c r="I30" s="1">
        <f t="shared" si="2"/>
        <v>1.9606481481481482E-2</v>
      </c>
      <c r="J30" s="1"/>
    </row>
    <row r="31" spans="1:11">
      <c r="A31" s="10" t="s">
        <v>41</v>
      </c>
      <c r="C31" s="2"/>
      <c r="D31" s="2"/>
      <c r="E31" s="2"/>
      <c r="F31" s="11">
        <v>1.9652777777777779E-2</v>
      </c>
      <c r="G31" s="2"/>
      <c r="H31">
        <v>1</v>
      </c>
      <c r="I31" s="1">
        <f>F31</f>
        <v>1.9652777777777779E-2</v>
      </c>
      <c r="J31" s="1"/>
    </row>
    <row r="32" spans="1:11">
      <c r="A32" t="s">
        <v>10</v>
      </c>
      <c r="B32" s="2" t="s">
        <v>17</v>
      </c>
      <c r="C32" s="2"/>
      <c r="D32" s="2"/>
      <c r="E32" s="2"/>
      <c r="F32" s="2">
        <v>1.9780092592592592E-2</v>
      </c>
      <c r="G32" s="2"/>
      <c r="H32">
        <v>1</v>
      </c>
      <c r="I32" s="1">
        <f>F32</f>
        <v>1.9780092592592592E-2</v>
      </c>
      <c r="J32" s="1"/>
    </row>
    <row r="33" spans="1:10">
      <c r="A33" t="s">
        <v>13</v>
      </c>
      <c r="C33" s="2">
        <v>2.0069444444444442E-2</v>
      </c>
      <c r="D33" s="2"/>
      <c r="E33" s="2"/>
      <c r="F33" s="2"/>
      <c r="G33" s="2"/>
      <c r="H33">
        <v>1</v>
      </c>
      <c r="I33" s="1">
        <f t="shared" si="2"/>
        <v>2.0069444444444442E-2</v>
      </c>
      <c r="J33" s="1"/>
    </row>
    <row r="34" spans="1:10">
      <c r="A34" t="s">
        <v>9</v>
      </c>
      <c r="C34" s="2">
        <v>2.0173611111111111E-2</v>
      </c>
      <c r="D34" s="2"/>
      <c r="E34" s="2"/>
      <c r="F34" s="2"/>
      <c r="G34" s="2"/>
      <c r="H34">
        <v>1</v>
      </c>
      <c r="I34" s="1">
        <f t="shared" si="2"/>
        <v>2.0173611111111111E-2</v>
      </c>
      <c r="J34" s="1"/>
    </row>
    <row r="35" spans="1:10">
      <c r="A35" t="s">
        <v>28</v>
      </c>
      <c r="B35" s="2"/>
      <c r="C35" s="2"/>
      <c r="D35" s="2">
        <v>2.0335648148148148E-2</v>
      </c>
      <c r="E35" s="2"/>
      <c r="F35" s="2"/>
      <c r="G35" s="2"/>
      <c r="H35">
        <v>1</v>
      </c>
      <c r="I35" s="1">
        <f t="shared" si="2"/>
        <v>2.0335648148148148E-2</v>
      </c>
      <c r="J35" s="1"/>
    </row>
    <row r="36" spans="1:10">
      <c r="A36" t="s">
        <v>8</v>
      </c>
      <c r="C36" s="2">
        <v>2.0405092592592593E-2</v>
      </c>
      <c r="D36" s="2"/>
      <c r="E36" s="2"/>
      <c r="F36" s="2"/>
      <c r="G36" s="2"/>
      <c r="H36">
        <v>1</v>
      </c>
      <c r="I36" s="1">
        <f t="shared" si="2"/>
        <v>2.0405092592592593E-2</v>
      </c>
      <c r="J36" s="1"/>
    </row>
    <row r="37" spans="1:10">
      <c r="A37" t="s">
        <v>22</v>
      </c>
      <c r="B37" s="2"/>
      <c r="C37" s="2"/>
      <c r="D37" s="2">
        <v>2.0428240740740743E-2</v>
      </c>
      <c r="E37" s="2"/>
      <c r="F37" s="2"/>
      <c r="G37" s="2"/>
      <c r="H37">
        <v>1</v>
      </c>
      <c r="I37" s="1">
        <f t="shared" si="2"/>
        <v>2.0428240740740743E-2</v>
      </c>
      <c r="J37" s="1"/>
    </row>
    <row r="38" spans="1:10">
      <c r="A38" t="s">
        <v>7</v>
      </c>
      <c r="C38" s="2">
        <v>2.1840277777777778E-2</v>
      </c>
      <c r="D38" s="2"/>
      <c r="E38" s="2"/>
      <c r="F38" s="2"/>
      <c r="G38" s="2"/>
      <c r="H38">
        <v>1</v>
      </c>
      <c r="I38" s="1">
        <f t="shared" si="2"/>
        <v>2.1840277777777778E-2</v>
      </c>
      <c r="J38" s="1"/>
    </row>
    <row r="39" spans="1:10">
      <c r="A39" s="10" t="s">
        <v>39</v>
      </c>
      <c r="C39" s="2"/>
      <c r="D39" s="2"/>
      <c r="E39" s="2"/>
      <c r="F39" s="11">
        <v>2.238425925925926E-2</v>
      </c>
      <c r="G39" s="2"/>
      <c r="H39">
        <v>1</v>
      </c>
      <c r="I39" s="1">
        <f>F39</f>
        <v>2.238425925925926E-2</v>
      </c>
      <c r="J39" s="1"/>
    </row>
    <row r="40" spans="1:10">
      <c r="A40" t="s">
        <v>44</v>
      </c>
      <c r="B40" s="2"/>
      <c r="C40" s="2"/>
      <c r="D40" s="2"/>
      <c r="E40" s="2"/>
      <c r="F40" s="9">
        <v>1.7881944444444443E-2</v>
      </c>
      <c r="G40" s="8" t="s">
        <v>45</v>
      </c>
      <c r="H40">
        <v>1</v>
      </c>
      <c r="I40" s="1">
        <f>F40</f>
        <v>1.7881944444444443E-2</v>
      </c>
      <c r="J40" s="1"/>
    </row>
    <row r="41" spans="1:10">
      <c r="A41" s="10"/>
      <c r="C41" s="2"/>
      <c r="D41" s="2"/>
      <c r="E41" s="2"/>
      <c r="F41" s="11"/>
      <c r="G41" s="2"/>
      <c r="I41" s="1"/>
      <c r="J41" s="1"/>
    </row>
    <row r="42" spans="1:10">
      <c r="A42" s="8" t="s">
        <v>48</v>
      </c>
      <c r="C42" s="2"/>
      <c r="D42" s="2"/>
      <c r="E42" s="2"/>
      <c r="F42" s="11"/>
      <c r="G42" s="2"/>
      <c r="I42" s="1"/>
      <c r="J42" s="1"/>
    </row>
    <row r="43" spans="1:10">
      <c r="A43" s="10" t="s">
        <v>40</v>
      </c>
      <c r="C43" s="2"/>
      <c r="D43" s="2"/>
      <c r="E43" s="2"/>
      <c r="F43" s="11">
        <v>2.2916666666666669E-2</v>
      </c>
      <c r="G43" s="2"/>
      <c r="H43">
        <v>1</v>
      </c>
      <c r="I43" s="1">
        <f>F43</f>
        <v>2.2916666666666669E-2</v>
      </c>
      <c r="J43" s="1"/>
    </row>
    <row r="44" spans="1:10">
      <c r="A44" s="10"/>
      <c r="C44" s="2"/>
      <c r="D44" s="2"/>
      <c r="E44" s="2"/>
      <c r="F44" s="11"/>
      <c r="G44" s="2"/>
      <c r="I44" s="1"/>
      <c r="J44" s="1"/>
    </row>
    <row r="45" spans="1:10">
      <c r="A45" s="8" t="s">
        <v>49</v>
      </c>
      <c r="C45" s="2"/>
      <c r="D45" s="2"/>
      <c r="E45" s="2"/>
      <c r="F45" s="11"/>
      <c r="G45" s="2"/>
      <c r="I45" s="1"/>
      <c r="J45" s="1"/>
    </row>
    <row r="46" spans="1:10">
      <c r="A46" s="10" t="s">
        <v>42</v>
      </c>
      <c r="C46" s="2"/>
      <c r="D46" s="2"/>
      <c r="E46" s="2"/>
      <c r="F46" s="11">
        <v>1.818287037037037E-2</v>
      </c>
      <c r="G46" s="2"/>
      <c r="H46">
        <v>1</v>
      </c>
      <c r="I46" s="1">
        <f>F46</f>
        <v>1.818287037037037E-2</v>
      </c>
      <c r="J46" s="1"/>
    </row>
    <row r="47" spans="1:10">
      <c r="A47" s="10"/>
      <c r="C47" s="2"/>
      <c r="D47" s="2"/>
      <c r="E47" s="2"/>
      <c r="F47" s="11"/>
      <c r="G47" s="2"/>
      <c r="I47" s="1"/>
      <c r="J47" s="1"/>
    </row>
    <row r="48" spans="1:10">
      <c r="A48" s="8" t="s">
        <v>50</v>
      </c>
      <c r="C48" s="2"/>
      <c r="D48" s="2"/>
      <c r="E48" s="2"/>
      <c r="F48" s="11"/>
      <c r="G48" s="2"/>
      <c r="I48" s="1"/>
      <c r="J48" s="1"/>
    </row>
    <row r="49" spans="1:10">
      <c r="A49" s="8"/>
      <c r="C49" s="2"/>
      <c r="D49" s="2"/>
      <c r="E49" s="2"/>
      <c r="F49" s="11"/>
      <c r="G49" s="2"/>
      <c r="I49" s="1"/>
      <c r="J49" s="1"/>
    </row>
    <row r="50" spans="1:10">
      <c r="A50" s="8"/>
      <c r="C50" s="2"/>
      <c r="D50" s="2"/>
      <c r="E50" s="2"/>
      <c r="F50" s="11"/>
      <c r="G50" s="2"/>
      <c r="I50" s="1"/>
      <c r="J50" s="1"/>
    </row>
    <row r="51" spans="1:10">
      <c r="A51" s="8" t="s">
        <v>51</v>
      </c>
      <c r="C51" s="2"/>
      <c r="D51" s="2"/>
      <c r="E51" s="2"/>
      <c r="F51" s="11"/>
      <c r="G51" s="2"/>
      <c r="I51" s="1"/>
      <c r="J51" s="1"/>
    </row>
    <row r="52" spans="1:10">
      <c r="A52" t="s">
        <v>52</v>
      </c>
      <c r="C52" s="2"/>
      <c r="D52" s="2"/>
      <c r="E52" s="2">
        <v>2.2789351851851852E-2</v>
      </c>
      <c r="F52" s="2"/>
      <c r="G52" s="2"/>
      <c r="H52">
        <v>1</v>
      </c>
      <c r="I52" s="1">
        <f>SUM(B52,C52,D52, E52)</f>
        <v>2.2789351851851852E-2</v>
      </c>
      <c r="J52" s="1"/>
    </row>
    <row r="53" spans="1:10">
      <c r="B53" s="1"/>
      <c r="C53" s="1"/>
      <c r="D53" s="1"/>
      <c r="E53" s="1"/>
      <c r="F53" s="1"/>
      <c r="G53" s="1"/>
      <c r="I53" s="1"/>
      <c r="J53" s="1"/>
    </row>
    <row r="54" spans="1:10">
      <c r="A54" s="3" t="s">
        <v>15</v>
      </c>
      <c r="B54" s="1"/>
      <c r="C54" s="1"/>
      <c r="D54" s="1"/>
      <c r="E54" s="1"/>
      <c r="F54" s="1"/>
      <c r="G54" s="1"/>
      <c r="I54" s="1"/>
      <c r="J54" s="1"/>
    </row>
    <row r="55" spans="1:10">
      <c r="A55" t="s">
        <v>16</v>
      </c>
      <c r="B55" s="1">
        <v>1.8993055555555558E-2</v>
      </c>
      <c r="C55" s="1"/>
      <c r="D55" s="1"/>
      <c r="E55" s="1"/>
      <c r="F55" s="1">
        <v>1.9050925925925926E-2</v>
      </c>
      <c r="G55" s="1"/>
      <c r="H55">
        <v>2</v>
      </c>
      <c r="I55" s="1">
        <f>SUM(B55,C55, D55, E55, F55)</f>
        <v>3.8043981481481484E-2</v>
      </c>
      <c r="J55" s="1">
        <f>I55/H55</f>
        <v>1.9021990740740742E-2</v>
      </c>
    </row>
    <row r="56" spans="1:10">
      <c r="A56" t="s">
        <v>29</v>
      </c>
      <c r="B56" s="1"/>
      <c r="C56" s="1"/>
      <c r="D56" s="1">
        <v>1.7106481481481483E-2</v>
      </c>
      <c r="E56" s="1"/>
      <c r="F56" s="1"/>
      <c r="G56" s="1"/>
      <c r="H56">
        <v>1</v>
      </c>
      <c r="I56" s="1">
        <f>SUM(B56,C56, D56)</f>
        <v>1.7106481481481483E-2</v>
      </c>
    </row>
    <row r="57" spans="1:10">
      <c r="A57" t="s">
        <v>46</v>
      </c>
      <c r="D57" s="1"/>
      <c r="E57" s="1"/>
      <c r="F57" s="9">
        <v>1.7071759259259259E-2</v>
      </c>
      <c r="G57" s="8" t="s">
        <v>45</v>
      </c>
      <c r="H57">
        <v>1</v>
      </c>
      <c r="I57" s="2">
        <f>F57</f>
        <v>1.7071759259259259E-2</v>
      </c>
    </row>
    <row r="58" spans="1:10">
      <c r="A58" t="s">
        <v>47</v>
      </c>
      <c r="C58" s="1"/>
      <c r="D58" s="1"/>
      <c r="E58" s="1"/>
      <c r="F58" s="2">
        <v>1.8912037037037036E-2</v>
      </c>
      <c r="G58" s="1"/>
      <c r="H58">
        <v>1</v>
      </c>
      <c r="I58" s="2">
        <f>F58</f>
        <v>1.8912037037037036E-2</v>
      </c>
    </row>
    <row r="59" spans="1:10">
      <c r="B59" s="1"/>
      <c r="C59" s="1"/>
      <c r="D59" s="1"/>
      <c r="E59" s="1"/>
      <c r="F59" s="1"/>
      <c r="G59" s="1"/>
    </row>
    <row r="60" spans="1:10">
      <c r="B60" s="1"/>
      <c r="C60" s="1"/>
      <c r="D60" s="1"/>
      <c r="E60" s="1"/>
      <c r="F60" s="1"/>
      <c r="G60" s="1"/>
    </row>
    <row r="61" spans="1:10">
      <c r="B61" s="1"/>
      <c r="C61" s="1"/>
      <c r="D61" s="1"/>
      <c r="E61" s="1"/>
      <c r="F61" s="1"/>
      <c r="G61" s="1"/>
    </row>
    <row r="62" spans="1:10">
      <c r="B62" s="1"/>
      <c r="C62" s="1"/>
      <c r="D62" s="1"/>
      <c r="E62" s="1"/>
      <c r="F62" s="1"/>
      <c r="G62" s="1"/>
    </row>
    <row r="63" spans="1:10">
      <c r="B63" s="1"/>
      <c r="C63" s="1"/>
      <c r="D63" s="1"/>
      <c r="E63" s="1"/>
      <c r="F63" s="1"/>
      <c r="G63" s="1"/>
    </row>
    <row r="64" spans="1:10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</sheetData>
  <sortState ref="A19:O35">
    <sortCondition ref="I19:I35"/>
  </sortState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9"/>
  <sheetViews>
    <sheetView workbookViewId="0">
      <selection activeCell="A3" sqref="A2:C19"/>
    </sheetView>
  </sheetViews>
  <sheetFormatPr defaultRowHeight="15"/>
  <cols>
    <col min="1" max="1" width="43.5703125" bestFit="1" customWidth="1"/>
    <col min="2" max="2" width="9.140625" style="2"/>
  </cols>
  <sheetData>
    <row r="2" spans="1:2">
      <c r="A2" s="10"/>
      <c r="B2" s="11"/>
    </row>
    <row r="3" spans="1:2">
      <c r="A3" s="10"/>
      <c r="B3" s="11"/>
    </row>
    <row r="4" spans="1:2">
      <c r="A4" s="10"/>
      <c r="B4" s="11"/>
    </row>
    <row r="5" spans="1:2">
      <c r="A5" s="10"/>
      <c r="B5" s="11"/>
    </row>
    <row r="6" spans="1:2">
      <c r="A6" s="10"/>
      <c r="B6" s="11"/>
    </row>
    <row r="7" spans="1:2">
      <c r="A7" s="10"/>
      <c r="B7" s="11"/>
    </row>
    <row r="8" spans="1:2">
      <c r="A8" s="10"/>
      <c r="B8" s="11"/>
    </row>
    <row r="9" spans="1:2">
      <c r="A9" s="10"/>
      <c r="B9" s="11"/>
    </row>
    <row r="10" spans="1:2">
      <c r="A10" s="10"/>
      <c r="B10" s="11"/>
    </row>
    <row r="11" spans="1:2">
      <c r="A11" s="10"/>
      <c r="B11" s="11"/>
    </row>
    <row r="12" spans="1:2">
      <c r="A12" s="10"/>
      <c r="B12" s="11"/>
    </row>
    <row r="13" spans="1:2">
      <c r="A13" s="10"/>
      <c r="B13" s="11"/>
    </row>
    <row r="14" spans="1:2">
      <c r="A14" s="10"/>
      <c r="B14" s="11"/>
    </row>
    <row r="15" spans="1:2">
      <c r="A15" s="10"/>
      <c r="B15" s="11"/>
    </row>
    <row r="16" spans="1:2">
      <c r="A16" s="10"/>
      <c r="B16" s="11"/>
    </row>
    <row r="17" spans="1:2">
      <c r="A17" s="10"/>
      <c r="B17" s="11"/>
    </row>
    <row r="18" spans="1:2">
      <c r="A18" s="10"/>
      <c r="B18" s="11"/>
    </row>
    <row r="19" spans="1:2">
      <c r="A19" s="10"/>
      <c r="B19" s="11"/>
    </row>
  </sheetData>
  <sortState ref="A2:C19">
    <sortCondition ref="B2:B19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T</dc:creator>
  <cp:lastModifiedBy>David</cp:lastModifiedBy>
  <dcterms:created xsi:type="dcterms:W3CDTF">2012-06-22T21:14:25Z</dcterms:created>
  <dcterms:modified xsi:type="dcterms:W3CDTF">2012-07-13T22:52:58Z</dcterms:modified>
</cp:coreProperties>
</file>